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'KLSEBS'!$A$139:$K$184</definedName>
    <definedName name="_xlnm.Print_Area" localSheetId="1">'KLSEPL'!$A$1:$M$135</definedName>
    <definedName name="Print_Area_MI" localSheetId="0">'KLSEBS'!$A$1:$K$247</definedName>
    <definedName name="Print_Area_MI">'KLSEPL'!$A$1:$L$135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<sst xmlns="http://schemas.openxmlformats.org/spreadsheetml/2006/main" count="358" uniqueCount="210">
  <si>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</si>
  <si>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</si>
  <si>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</si>
  <si>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</si>
  <si>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</si>
  <si>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</si>
  <si>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</si>
  <si>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</si>
  <si>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</si>
  <si>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</si>
  <si>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</si>
  <si>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</si>
  <si>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</si>
  <si>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</si>
  <si>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</si>
  <si>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</si>
  <si>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</si>
  <si>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</si>
  <si>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</si>
  <si>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</si>
  <si>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</si>
  <si>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</si>
  <si>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</si>
  <si>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</si>
  <si>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</si>
  <si>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</si>
  <si>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</si>
  <si>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</si>
  <si>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</si>
  <si>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</si>
  <si>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</si>
  <si>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</si>
  <si>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</si>
  <si>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</si>
  <si>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</si>
  <si>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</si>
  <si>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</si>
  <si>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</si>
  <si>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</si>
  <si>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</si>
  <si>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</si>
  <si>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</si>
  <si>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</si>
  <si>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</si>
  <si>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</si>
  <si>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</si>
  <si>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</si>
  <si>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</si>
  <si>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</si>
  <si>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</si>
  <si>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</si>
  <si>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</si>
  <si>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</si>
  <si>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</si>
  <si>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</si>
  <si>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</si>
  <si>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</si>
  <si>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</si>
  <si>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</si>
  <si>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</si>
  <si>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</si>
  <si>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</si>
  <si>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</si>
  <si>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</si>
  <si>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</si>
  <si>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</si>
  <si>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</si>
  <si>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</si>
  <si>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</si>
  <si>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</si>
  <si>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</si>
  <si>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</si>
  <si>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</si>
  <si>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</si>
  <si>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</si>
  <si>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</si>
  <si>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</si>
  <si>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</si>
  <si>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4</t>
  </si>
  <si>
    <t>5</t>
  </si>
  <si>
    <t>Stocks</t>
  </si>
  <si>
    <t>6</t>
  </si>
  <si>
    <t>Current Liabilities</t>
  </si>
  <si>
    <t>7</t>
  </si>
  <si>
    <t>Shareholders' Funds</t>
  </si>
  <si>
    <t>9</t>
  </si>
  <si>
    <t>10</t>
  </si>
  <si>
    <t>11</t>
  </si>
  <si>
    <t>12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</si>
  <si>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</si>
  <si>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</si>
  <si>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</si>
  <si>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</si>
  <si>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</si>
  <si>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</si>
  <si>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13</t>
  </si>
  <si>
    <t>14</t>
  </si>
  <si>
    <t>15</t>
  </si>
  <si>
    <t>16</t>
  </si>
  <si>
    <t>Total assets</t>
  </si>
  <si>
    <t>before taxation</t>
  </si>
  <si>
    <t>employed</t>
  </si>
  <si>
    <t>17</t>
  </si>
  <si>
    <t>18</t>
  </si>
  <si>
    <t>19</t>
  </si>
  <si>
    <t>20</t>
  </si>
  <si>
    <t>Page 6</t>
  </si>
  <si>
    <t>21</t>
  </si>
  <si>
    <t>22</t>
  </si>
  <si>
    <t>Year 2000 Disclosure</t>
  </si>
  <si>
    <t>By Order of the Board</t>
  </si>
  <si>
    <t>Company Secretary</t>
  </si>
  <si>
    <t>Financed By:</t>
  </si>
  <si>
    <t>Deferred taxation</t>
  </si>
  <si>
    <t>Overprovision in prior years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</si>
  <si>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</si>
  <si>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</si>
  <si>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</si>
  <si>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</si>
  <si>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</si>
  <si>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</si>
  <si>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</si>
  <si>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No comments is required on the changes in quarterly result as this is the first quarterly report of the</t>
  </si>
  <si>
    <t>Group.</t>
  </si>
  <si>
    <t>The quarterly financial statements have been prepared using the same accounting policies and</t>
  </si>
  <si>
    <t>methods of computation as compared with the most recent annual financial statement.</t>
  </si>
  <si>
    <t>With the Malaysian economy back on the growth path and barring unforeseen circumstances, the</t>
  </si>
  <si>
    <t>1999.</t>
  </si>
  <si>
    <t xml:space="preserve">(ii)  Fully diluted </t>
  </si>
  <si>
    <t>50200 Kuala Lumpur</t>
  </si>
  <si>
    <t>NR</t>
  </si>
  <si>
    <t>Our principal business operations are not significantly affected by seasonality or cyclicality factors</t>
  </si>
  <si>
    <t>expected to be better than the first quarter.</t>
  </si>
  <si>
    <t>c.c. Securities Commission</t>
  </si>
  <si>
    <t>NR denotes "Not Required"</t>
  </si>
  <si>
    <t>Net Tangible Assets per share (RM)</t>
  </si>
  <si>
    <t xml:space="preserve">except for the property development division which is affected by the prevailing cyclical economic </t>
  </si>
  <si>
    <t>conditions.</t>
  </si>
  <si>
    <t>BCB BERHAD</t>
  </si>
  <si>
    <t>Hotel properties</t>
  </si>
  <si>
    <t>Trade debtors</t>
  </si>
  <si>
    <t>Other debtors, deposits and prepayment</t>
  </si>
  <si>
    <t>Fixed deposit with a license bank</t>
  </si>
  <si>
    <t>Fixed assets</t>
  </si>
  <si>
    <t>Investment properties</t>
  </si>
  <si>
    <t>Land held for development</t>
  </si>
  <si>
    <t>Current assets</t>
  </si>
  <si>
    <t>Development properties</t>
  </si>
  <si>
    <t>Cash and bank balances</t>
  </si>
  <si>
    <t>Trade creditors</t>
  </si>
  <si>
    <t>Other creditors and accrued liabilities</t>
  </si>
  <si>
    <t>Hire purchase creditor</t>
  </si>
  <si>
    <t>Revaluation reserve</t>
  </si>
  <si>
    <t>Proposed dividend</t>
  </si>
  <si>
    <t>Net current assets</t>
  </si>
  <si>
    <t>Share capital</t>
  </si>
  <si>
    <t>Share premium</t>
  </si>
  <si>
    <t>Retained profits</t>
  </si>
  <si>
    <t>Term laon</t>
  </si>
  <si>
    <t>UNAUDITED RESULTS FOR THE 1ST QUARTER ENDED 30 SEPTEMBER 1999</t>
  </si>
  <si>
    <t>(Company No : 173002-W)</t>
  </si>
  <si>
    <t>(i)  Basic (based on 125,000,000</t>
  </si>
  <si>
    <t xml:space="preserve">       ordinary shares (sen)</t>
  </si>
  <si>
    <t>N/A</t>
  </si>
  <si>
    <t>.</t>
  </si>
  <si>
    <t>There was no exceptional item for this quarter ended 30 September 1999.</t>
  </si>
  <si>
    <t>There was no extraordinary item for this quarter ended 30 September 1999.</t>
  </si>
  <si>
    <t>There was no pre-acquisition profits included in the results for this quarter ended 30 September 1999.</t>
  </si>
  <si>
    <t>There was no purchase or disposal of quoted securities for this quarter ended 30 September 1999.</t>
  </si>
  <si>
    <t>September 1999.</t>
  </si>
  <si>
    <t>cancellation, shares held as treasury shares and resale of treasury shares for this  quarter ended 30</t>
  </si>
  <si>
    <t>Analysis  by activities</t>
  </si>
  <si>
    <t>Project management services</t>
  </si>
  <si>
    <t>Hotel operations</t>
  </si>
  <si>
    <t>Profit</t>
  </si>
  <si>
    <t>Directors anticipate that the Group's performance for the second quarter ending 31 December 1999 is</t>
  </si>
  <si>
    <t>There is no profit forecast for this quarter ended 30 September 1999.</t>
  </si>
  <si>
    <t>The Board does not recommend the payment of any dividend for the financial quarter ended 30 September</t>
  </si>
  <si>
    <t>30/06/99</t>
  </si>
  <si>
    <t>30/09/99</t>
  </si>
  <si>
    <t>The taxation charge for this quarter ended 30 September 1999 included the following :</t>
  </si>
  <si>
    <t>UNAUDITED RESULTS FOR THE 1ST QUARTER ENDED 3O SEPTEMBER 1999</t>
  </si>
  <si>
    <t>N/A denotes "Not Applicable"</t>
  </si>
  <si>
    <t>30/09/98</t>
  </si>
  <si>
    <t>The Proposed Bonus Issue of 62,500,000 new ordinary shares of RM 1.00 each in BCB on the basis</t>
  </si>
  <si>
    <t>of one new ordinary share for every two existing ordinary shares held in BCB Berhad and the proposed</t>
  </si>
  <si>
    <t>For the first quarter ended 30 September 1999 under review, the Group achieved a turnover of RM41.3 million</t>
  </si>
  <si>
    <t>and profit before tax of RM5.3 million.There wasn't any material factors affecting the revenue and income</t>
  </si>
  <si>
    <t>Property investment and development</t>
  </si>
  <si>
    <t>of the Company and the Group.The property development and investment sector continue to be the main</t>
  </si>
  <si>
    <t>Dear Sirs</t>
  </si>
  <si>
    <t>There was no disposal of invesment and properties for this quarter ended 30 September 1999.</t>
  </si>
  <si>
    <t>Four wholly owed subsidiary companies were set up during this quarter namely BCB Construction</t>
  </si>
  <si>
    <t>Sdn Bhd , BCB Concrete Sdn Bhd, BCB Road Bulider Sdn Bhd and BCB Development Sdn Bhd.</t>
  </si>
  <si>
    <t xml:space="preserve">The changes would not have any significant effect on the Group's result for the current financial year to date </t>
  </si>
  <si>
    <t>as these new companies started their operations in late September.</t>
  </si>
  <si>
    <t xml:space="preserve">Employee Share Option Scheme have been summited to the relevant authorities and is now </t>
  </si>
  <si>
    <t xml:space="preserve">contributor to the earning of the Group. </t>
  </si>
  <si>
    <t>Yeap Kok Leong</t>
  </si>
  <si>
    <t>were as follows :</t>
  </si>
  <si>
    <t>pending approvals.</t>
  </si>
  <si>
    <t>There was no issuances and repayment of debts and equity securities, share buy-backs, share</t>
  </si>
  <si>
    <t>There was no material pending material litigation as at 30 September 1999.</t>
  </si>
  <si>
    <t>There was no financial instruments with off balance sheet risk for this quarter ended 30 September 1999.</t>
  </si>
  <si>
    <t xml:space="preserve">The  Group has granted corporate guarantee to a financial institution for the  borrowing </t>
  </si>
  <si>
    <t xml:space="preserve">of  a third party amounting to approxiamtely RM93.0 million. The Group has also granted </t>
  </si>
  <si>
    <t>26 November 1999</t>
  </si>
  <si>
    <t>corporate guarantee to a business association for trade facilities amounting to RM3.5 million.</t>
  </si>
  <si>
    <t>The core financial and information systems of the Group are certified Year 2000 compliant .</t>
  </si>
  <si>
    <t>Segmental turnover, profit before taxation and total assets employed as at 30 September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</si>
</sst>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#,##0.0_);\(#,##0.0\)"/>
  </numFmts>
  <fonts count="8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0" applyBorder="1" applyAlignment="1">
      <alignment horizontal="centerContinuous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7" xfId="0" applyNumberFormat="1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0" xfId="0" applyAlignment="1" quotePrefix="1">
      <alignment horizontal="left"/>
    </xf>
    <xf numFmtId="37" fontId="0" fillId="0" borderId="10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Continuous"/>
      <protection/>
    </xf>
    <xf numFmtId="41" fontId="0" fillId="0" borderId="12" xfId="15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 applyProtection="1">
      <alignment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Alignment="1">
      <alignment/>
    </xf>
    <xf numFmtId="39" fontId="0" fillId="0" borderId="7" xfId="0" applyNumberFormat="1" applyBorder="1" applyAlignment="1" applyProtection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1423"/>
  <sheetViews>
    <sheetView tabSelected="1" workbookViewId="0" topLeftCell="A131">
      <selection activeCell="C139" sqref="C139"/>
      <selection activeCell="A139" sqref="A139:K184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138</v>
      </c>
      <c r="J2" s="35"/>
    </row>
    <row r="3" ht="12" customHeight="1">
      <c r="A3" s="14" t="s">
        <v>159</v>
      </c>
    </row>
    <row r="4" ht="12.75">
      <c r="A4" s="13" t="s">
        <v>72</v>
      </c>
    </row>
    <row r="5" ht="12" customHeight="1"/>
    <row r="6" ht="12.75">
      <c r="A6" s="13" t="s">
        <v>73</v>
      </c>
    </row>
    <row r="7" spans="1:10" ht="12" customHeight="1">
      <c r="A7" s="9"/>
      <c r="B7" s="9"/>
      <c r="C7" s="9"/>
      <c r="D7" s="9"/>
      <c r="E7" s="9"/>
      <c r="H7" s="59" t="s">
        <v>74</v>
      </c>
      <c r="J7" s="59" t="s">
        <v>74</v>
      </c>
    </row>
    <row r="8" spans="1:10" ht="12" customHeight="1">
      <c r="A8" s="9"/>
      <c r="B8" s="9"/>
      <c r="C8" s="9"/>
      <c r="D8" s="9"/>
      <c r="E8" s="9"/>
      <c r="H8" s="60" t="s">
        <v>75</v>
      </c>
      <c r="J8" s="60" t="s">
        <v>9</v>
      </c>
    </row>
    <row r="9" spans="1:10" ht="12.75">
      <c r="A9" s="9"/>
      <c r="B9" s="9"/>
      <c r="C9" s="9"/>
      <c r="D9" s="9"/>
      <c r="E9" s="9"/>
      <c r="H9" s="60" t="s">
        <v>8</v>
      </c>
      <c r="J9" s="60" t="s">
        <v>76</v>
      </c>
    </row>
    <row r="10" spans="1:10" ht="12.75">
      <c r="A10" s="9"/>
      <c r="B10" s="9"/>
      <c r="C10" s="9"/>
      <c r="D10" s="9"/>
      <c r="E10" s="9"/>
      <c r="H10" s="60" t="s">
        <v>11</v>
      </c>
      <c r="J10" s="60" t="s">
        <v>77</v>
      </c>
    </row>
    <row r="11" spans="1:10" ht="12.75">
      <c r="A11" s="9"/>
      <c r="B11" s="9"/>
      <c r="C11" s="9"/>
      <c r="D11" s="9"/>
      <c r="E11" s="9"/>
      <c r="H11" s="60" t="s">
        <v>179</v>
      </c>
      <c r="J11" s="60" t="s">
        <v>178</v>
      </c>
    </row>
    <row r="12" spans="1:10" ht="12.75">
      <c r="A12" s="9"/>
      <c r="B12" s="9"/>
      <c r="C12" s="9"/>
      <c r="D12" s="9"/>
      <c r="E12" s="9"/>
      <c r="H12" s="60"/>
      <c r="J12" s="66"/>
    </row>
    <row r="13" spans="1:10" ht="12.75">
      <c r="A13" s="9"/>
      <c r="B13" s="9"/>
      <c r="C13" s="9"/>
      <c r="D13" s="9"/>
      <c r="E13" s="9"/>
      <c r="H13" s="61" t="s">
        <v>16</v>
      </c>
      <c r="J13" s="61" t="s">
        <v>16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143</v>
      </c>
      <c r="C15" s="9"/>
      <c r="D15" s="9"/>
      <c r="E15" s="9"/>
      <c r="H15">
        <v>19790</v>
      </c>
      <c r="J15">
        <v>16686</v>
      </c>
      <c r="K15" s="9"/>
    </row>
    <row r="16" spans="2:11" ht="12.75" customHeight="1">
      <c r="B16" s="4" t="s">
        <v>139</v>
      </c>
      <c r="C16" s="9"/>
      <c r="D16" s="9"/>
      <c r="E16" s="9"/>
      <c r="H16">
        <v>31797</v>
      </c>
      <c r="J16">
        <v>31797</v>
      </c>
      <c r="K16" s="9"/>
    </row>
    <row r="17" spans="2:11" ht="12.75">
      <c r="B17" s="4" t="s">
        <v>144</v>
      </c>
      <c r="C17" s="9"/>
      <c r="D17" s="9"/>
      <c r="E17" s="9"/>
      <c r="H17">
        <v>19482</v>
      </c>
      <c r="J17">
        <v>19482</v>
      </c>
      <c r="K17" s="9"/>
    </row>
    <row r="18" spans="2:11" ht="12.75">
      <c r="B18" s="4" t="s">
        <v>145</v>
      </c>
      <c r="C18" s="9"/>
      <c r="D18" s="9"/>
      <c r="E18" s="9"/>
      <c r="H18">
        <v>35947</v>
      </c>
      <c r="J18">
        <v>31565</v>
      </c>
      <c r="K18" s="9"/>
    </row>
    <row r="19" ht="12" customHeight="1">
      <c r="B19" s="4"/>
    </row>
    <row r="20" spans="2:10" ht="12" customHeight="1">
      <c r="B20" s="4" t="s">
        <v>146</v>
      </c>
      <c r="H20" s="54"/>
      <c r="J20" s="54"/>
    </row>
    <row r="21" spans="2:10" ht="12" customHeight="1">
      <c r="B21" s="4"/>
      <c r="C21" t="s">
        <v>147</v>
      </c>
      <c r="H21" s="55">
        <v>209799</v>
      </c>
      <c r="J21" s="55">
        <v>201813</v>
      </c>
    </row>
    <row r="22" spans="3:10" ht="12" customHeight="1">
      <c r="C22" s="4" t="s">
        <v>80</v>
      </c>
      <c r="H22" s="55">
        <v>58143</v>
      </c>
      <c r="J22" s="55">
        <v>61610</v>
      </c>
    </row>
    <row r="23" spans="3:10" ht="12" customHeight="1">
      <c r="C23" s="4" t="s">
        <v>140</v>
      </c>
      <c r="H23" s="55">
        <v>29923</v>
      </c>
      <c r="J23" s="55">
        <v>28800</v>
      </c>
    </row>
    <row r="24" spans="3:10" ht="12" customHeight="1">
      <c r="C24" s="4" t="s">
        <v>141</v>
      </c>
      <c r="H24" s="55">
        <v>4219</v>
      </c>
      <c r="J24" s="55">
        <v>4528</v>
      </c>
    </row>
    <row r="25" spans="3:10" ht="12" customHeight="1">
      <c r="C25" s="4" t="s">
        <v>142</v>
      </c>
      <c r="H25" s="55">
        <v>42</v>
      </c>
      <c r="J25" s="55">
        <v>22</v>
      </c>
    </row>
    <row r="26" spans="3:10" ht="12.75">
      <c r="C26" s="4" t="s">
        <v>148</v>
      </c>
      <c r="H26" s="57">
        <f>1682+1979</f>
        <v>3661</v>
      </c>
      <c r="J26" s="57">
        <v>2513</v>
      </c>
    </row>
    <row r="27" spans="8:10" ht="12" customHeight="1">
      <c r="H27" s="57">
        <f>SUM(H20:H26)</f>
        <v>305787</v>
      </c>
      <c r="J27" s="57">
        <f>SUM(J20:J26)</f>
        <v>299286</v>
      </c>
    </row>
    <row r="28" spans="2:10" ht="12" customHeight="1">
      <c r="B28" s="4" t="s">
        <v>82</v>
      </c>
      <c r="H28" s="55"/>
      <c r="J28" s="55"/>
    </row>
    <row r="29" spans="3:10" ht="12" customHeight="1">
      <c r="C29" s="4" t="s">
        <v>149</v>
      </c>
      <c r="H29" s="55">
        <v>2417</v>
      </c>
      <c r="J29" s="55">
        <v>2127</v>
      </c>
    </row>
    <row r="30" spans="3:10" ht="12" customHeight="1">
      <c r="C30" s="4" t="s">
        <v>150</v>
      </c>
      <c r="H30" s="55">
        <v>5634</v>
      </c>
      <c r="J30" s="55">
        <v>4318</v>
      </c>
    </row>
    <row r="31" spans="3:10" ht="12" customHeight="1">
      <c r="C31" s="4" t="s">
        <v>151</v>
      </c>
      <c r="H31" s="55">
        <f>158+76</f>
        <v>234</v>
      </c>
      <c r="J31" s="55">
        <f>239+87</f>
        <v>326</v>
      </c>
    </row>
    <row r="32" spans="3:10" ht="12" customHeight="1">
      <c r="C32" s="4" t="s">
        <v>116</v>
      </c>
      <c r="H32" s="55">
        <v>132986</v>
      </c>
      <c r="J32" s="55">
        <v>124072</v>
      </c>
    </row>
    <row r="33" spans="3:10" ht="12" customHeight="1">
      <c r="C33" s="4" t="s">
        <v>153</v>
      </c>
      <c r="H33" s="67">
        <v>4500</v>
      </c>
      <c r="J33" s="55">
        <v>4500</v>
      </c>
    </row>
    <row r="34" spans="3:10" ht="12" customHeight="1">
      <c r="C34" s="4" t="s">
        <v>46</v>
      </c>
      <c r="H34" s="55">
        <v>3772</v>
      </c>
      <c r="J34" s="55">
        <v>3210</v>
      </c>
    </row>
    <row r="35" spans="3:10" ht="12" customHeight="1">
      <c r="C35" s="4"/>
      <c r="H35" s="56">
        <f>SUM(H29:H34)</f>
        <v>149543</v>
      </c>
      <c r="J35" s="56">
        <f>SUM(J29:J34)</f>
        <v>138553</v>
      </c>
    </row>
    <row r="36" ht="12" customHeight="1"/>
    <row r="37" spans="2:10" ht="12" customHeight="1">
      <c r="B37" s="4" t="s">
        <v>154</v>
      </c>
      <c r="H37">
        <f>+H27-H35</f>
        <v>156244</v>
      </c>
      <c r="J37">
        <f>+J27-J35</f>
        <v>160733</v>
      </c>
    </row>
    <row r="38" ht="12" customHeight="1"/>
    <row r="39" spans="8:10" ht="13.5" customHeight="1" thickBot="1">
      <c r="H39" s="58">
        <f>+H15+H16+H17+H18+H37</f>
        <v>263260</v>
      </c>
      <c r="J39" s="58">
        <f>+J15+J16+J17+J18+J37</f>
        <v>260263</v>
      </c>
    </row>
    <row r="40" ht="12" customHeight="1">
      <c r="B40" t="s">
        <v>112</v>
      </c>
    </row>
    <row r="41" ht="12" customHeight="1"/>
    <row r="42" spans="2:10" ht="12.75">
      <c r="B42" s="4" t="s">
        <v>155</v>
      </c>
      <c r="H42">
        <v>125000</v>
      </c>
      <c r="J42">
        <v>125000</v>
      </c>
    </row>
    <row r="43" spans="2:10" ht="12.75">
      <c r="B43" s="4" t="s">
        <v>156</v>
      </c>
      <c r="H43">
        <v>9903</v>
      </c>
      <c r="J43">
        <v>9903</v>
      </c>
    </row>
    <row r="44" spans="2:10" ht="12.75">
      <c r="B44" s="4" t="s">
        <v>152</v>
      </c>
      <c r="H44">
        <v>10161</v>
      </c>
      <c r="J44">
        <v>10161</v>
      </c>
    </row>
    <row r="45" spans="2:10" ht="12.75">
      <c r="B45" s="4" t="s">
        <v>157</v>
      </c>
      <c r="C45" s="4"/>
      <c r="H45" s="53">
        <v>106879</v>
      </c>
      <c r="J45" s="53">
        <v>103107</v>
      </c>
    </row>
    <row r="46" spans="2:10" ht="12.75">
      <c r="B46" t="s">
        <v>84</v>
      </c>
      <c r="C46" s="4"/>
      <c r="H46" s="52">
        <f>SUM(H42:H45)</f>
        <v>251943</v>
      </c>
      <c r="J46" s="52">
        <f>SUM(J42:J45)</f>
        <v>248171</v>
      </c>
    </row>
    <row r="47" ht="12.75">
      <c r="C47" s="4"/>
    </row>
    <row r="48" ht="12.75">
      <c r="C48" s="4"/>
    </row>
    <row r="49" spans="2:10" ht="12.75">
      <c r="B49" s="4" t="s">
        <v>158</v>
      </c>
      <c r="H49" s="54">
        <v>11127</v>
      </c>
      <c r="J49" s="54">
        <v>11902</v>
      </c>
    </row>
    <row r="50" spans="2:10" ht="12.75">
      <c r="B50" s="4" t="s">
        <v>113</v>
      </c>
      <c r="H50" s="57">
        <v>190</v>
      </c>
      <c r="J50" s="57">
        <v>190</v>
      </c>
    </row>
    <row r="51" spans="2:10" ht="13.5" customHeight="1">
      <c r="B51" s="4"/>
      <c r="H51" s="71">
        <f>SUM(H49:H50)</f>
        <v>11317</v>
      </c>
      <c r="J51" s="71">
        <f>SUM(J49:J50)</f>
        <v>12092</v>
      </c>
    </row>
    <row r="52" spans="2:10" ht="13.5" customHeight="1">
      <c r="B52" s="4"/>
      <c r="H52" s="52"/>
      <c r="J52" s="52"/>
    </row>
    <row r="53" spans="2:10" ht="13.5" customHeight="1" thickBot="1">
      <c r="B53" s="4"/>
      <c r="H53" s="72">
        <f>+H51+H46</f>
        <v>263260</v>
      </c>
      <c r="J53" s="72">
        <f>+J51+J46</f>
        <v>260263</v>
      </c>
    </row>
    <row r="54" spans="2:10" ht="13.5" customHeight="1">
      <c r="B54" s="4"/>
      <c r="H54" s="52"/>
      <c r="J54" s="52"/>
    </row>
    <row r="55" spans="2:10" ht="13.5" customHeight="1" thickBot="1">
      <c r="B55" s="4" t="s">
        <v>135</v>
      </c>
      <c r="H55" s="69">
        <f>+H46/125000</f>
        <v>2.015544</v>
      </c>
      <c r="J55" s="69">
        <f>+J46/125000</f>
        <v>1.985368</v>
      </c>
    </row>
    <row r="56" spans="2:10" ht="13.5" customHeight="1">
      <c r="B56" s="4"/>
      <c r="H56" s="68"/>
      <c r="J56" s="68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A71" s="13" t="s">
        <v>138</v>
      </c>
    </row>
    <row r="72" ht="12.75">
      <c r="A72" s="14" t="s">
        <v>159</v>
      </c>
    </row>
    <row r="73" ht="12.75">
      <c r="A73" s="13" t="s">
        <v>89</v>
      </c>
    </row>
    <row r="75" ht="12.75">
      <c r="A75" s="13" t="s">
        <v>90</v>
      </c>
    </row>
    <row r="77" spans="1:11" ht="12.75">
      <c r="A77" s="4" t="s">
        <v>17</v>
      </c>
      <c r="B77" s="4" t="s">
        <v>124</v>
      </c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4" t="s">
        <v>125</v>
      </c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2" ht="12" customHeight="1">
      <c r="A80" s="4" t="s">
        <v>24</v>
      </c>
      <c r="B80" s="4" t="s">
        <v>165</v>
      </c>
    </row>
    <row r="81" ht="12" customHeight="1"/>
    <row r="82" spans="1:2" ht="12" customHeight="1">
      <c r="A82" s="4" t="s">
        <v>61</v>
      </c>
      <c r="B82" s="4" t="s">
        <v>166</v>
      </c>
    </row>
    <row r="83" ht="12" customHeight="1"/>
    <row r="84" spans="1:2" ht="12" customHeight="1">
      <c r="A84" s="4" t="s">
        <v>78</v>
      </c>
      <c r="B84" s="21" t="s">
        <v>180</v>
      </c>
    </row>
    <row r="85" ht="12.75">
      <c r="B85" s="75"/>
    </row>
    <row r="86" spans="2:8" ht="12.75">
      <c r="B86" s="75"/>
      <c r="H86" s="36" t="s">
        <v>16</v>
      </c>
    </row>
    <row r="87" ht="12.75">
      <c r="B87" s="21" t="s">
        <v>91</v>
      </c>
    </row>
    <row r="88" spans="2:8" ht="12.75">
      <c r="B88" s="21" t="s">
        <v>92</v>
      </c>
      <c r="H88" s="5">
        <v>1570</v>
      </c>
    </row>
    <row r="89" spans="2:8" ht="12.75">
      <c r="B89" s="21" t="s">
        <v>113</v>
      </c>
      <c r="H89" s="5">
        <v>0</v>
      </c>
    </row>
    <row r="90" spans="2:8" ht="12.75">
      <c r="B90" s="21" t="s">
        <v>114</v>
      </c>
      <c r="H90" s="5">
        <v>0</v>
      </c>
    </row>
    <row r="91" spans="2:8" ht="12.75">
      <c r="B91" s="4"/>
      <c r="H91" s="5"/>
    </row>
    <row r="92" ht="13.5" thickBot="1">
      <c r="H92" s="70">
        <f>SUM(H88:H91)</f>
        <v>1570</v>
      </c>
    </row>
    <row r="93" ht="12" customHeight="1"/>
    <row r="94" spans="1:2" ht="12" customHeight="1">
      <c r="A94" s="4" t="s">
        <v>79</v>
      </c>
      <c r="B94" s="4" t="s">
        <v>167</v>
      </c>
    </row>
    <row r="95" ht="12" customHeight="1"/>
    <row r="96" spans="1:11" ht="12.75">
      <c r="A96" s="4" t="s">
        <v>81</v>
      </c>
      <c r="B96" s="4" t="s">
        <v>191</v>
      </c>
      <c r="C96" s="9"/>
      <c r="D96" s="9"/>
      <c r="E96" s="9"/>
      <c r="F96" s="9"/>
      <c r="G96" s="9"/>
      <c r="H96" s="9"/>
      <c r="I96" s="9"/>
      <c r="J96" s="9"/>
      <c r="K96" s="9"/>
    </row>
    <row r="98" spans="1:2" ht="12.75">
      <c r="A98" s="4" t="s">
        <v>83</v>
      </c>
      <c r="B98" s="4" t="s">
        <v>168</v>
      </c>
    </row>
    <row r="100" spans="1:11" ht="12.75">
      <c r="A100" s="37">
        <v>8</v>
      </c>
      <c r="B100" s="21" t="s">
        <v>192</v>
      </c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21" t="s">
        <v>193</v>
      </c>
      <c r="C101" s="9"/>
      <c r="D101" s="9"/>
      <c r="E101" s="9"/>
      <c r="F101" s="9"/>
      <c r="G101" s="9"/>
      <c r="H101" s="9"/>
      <c r="I101" s="9"/>
      <c r="J101" s="9"/>
      <c r="K101" s="9"/>
    </row>
    <row r="102" spans="2:11" ht="12.75">
      <c r="B102" s="21" t="s">
        <v>194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21" t="s">
        <v>195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74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2.75">
      <c r="A105" s="4" t="s">
        <v>85</v>
      </c>
      <c r="B105" s="21" t="s">
        <v>184</v>
      </c>
      <c r="C105" s="9"/>
      <c r="D105" s="9"/>
      <c r="E105" s="9"/>
      <c r="F105" s="9"/>
      <c r="G105" s="9"/>
      <c r="H105" s="9"/>
      <c r="I105" s="9"/>
      <c r="J105" s="9"/>
      <c r="K105" s="9"/>
    </row>
    <row r="106" spans="2:11" ht="12.75">
      <c r="B106" s="21" t="s">
        <v>185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2:11" ht="12.75">
      <c r="B107" s="21" t="s">
        <v>196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21" t="s">
        <v>200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2.75">
      <c r="A110" s="4" t="s">
        <v>86</v>
      </c>
      <c r="B110" s="4" t="s">
        <v>131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2.75">
      <c r="A111" s="4"/>
      <c r="B111" s="4" t="s">
        <v>136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>
      <c r="A112" s="4"/>
      <c r="B112" s="4" t="s">
        <v>137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2.75">
      <c r="A114" s="4" t="s">
        <v>87</v>
      </c>
      <c r="B114" s="4" t="s">
        <v>201</v>
      </c>
      <c r="C114" s="9"/>
      <c r="D114" s="9"/>
      <c r="E114" s="9"/>
      <c r="F114" s="9"/>
      <c r="G114" s="9"/>
      <c r="H114" s="9"/>
      <c r="I114" s="9"/>
      <c r="J114" s="9"/>
      <c r="K114" s="9"/>
    </row>
    <row r="115" spans="2:11" ht="12.75">
      <c r="B115" s="4" t="s">
        <v>170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12.75">
      <c r="B116" s="4" t="s">
        <v>169</v>
      </c>
      <c r="C116" s="9"/>
      <c r="D116" s="9"/>
      <c r="E116" s="9"/>
      <c r="F116" s="9"/>
      <c r="G116" s="9"/>
      <c r="H116" s="9"/>
      <c r="I116" s="9"/>
      <c r="J116" s="9"/>
      <c r="K116" s="9"/>
    </row>
    <row r="118" spans="1:2" ht="12" customHeight="1">
      <c r="A118" s="4"/>
      <c r="B118" s="37"/>
    </row>
    <row r="119" spans="1:2" ht="12" customHeight="1">
      <c r="A119" s="4"/>
      <c r="B119" s="37"/>
    </row>
    <row r="120" spans="1:2" ht="12" customHeight="1">
      <c r="A120" s="4"/>
      <c r="B120" s="37"/>
    </row>
    <row r="121" spans="1:2" ht="12" customHeight="1">
      <c r="A121" s="4"/>
      <c r="B121" s="37"/>
    </row>
    <row r="122" spans="1:2" ht="12" customHeight="1">
      <c r="A122" s="4"/>
      <c r="B122" s="37"/>
    </row>
    <row r="123" spans="1:2" ht="12" customHeight="1">
      <c r="A123" s="4"/>
      <c r="B123" s="37"/>
    </row>
    <row r="124" spans="1:2" ht="12" customHeight="1">
      <c r="A124" s="4"/>
      <c r="B124" s="37"/>
    </row>
    <row r="125" spans="1:2" ht="12" customHeight="1">
      <c r="A125" s="4"/>
      <c r="B125" s="37"/>
    </row>
    <row r="126" spans="1:2" ht="12" customHeight="1">
      <c r="A126" s="4"/>
      <c r="B126" s="37"/>
    </row>
    <row r="127" spans="1:2" ht="12" customHeight="1">
      <c r="A127" s="4"/>
      <c r="B127" s="37"/>
    </row>
    <row r="128" spans="1:2" ht="12" customHeight="1">
      <c r="A128" s="4"/>
      <c r="B128" s="37"/>
    </row>
    <row r="129" spans="1:2" ht="12" customHeight="1">
      <c r="A129" s="4"/>
      <c r="B129" s="37"/>
    </row>
    <row r="130" spans="1:2" ht="12" customHeight="1">
      <c r="A130" s="4"/>
      <c r="B130" s="37"/>
    </row>
    <row r="131" spans="1:2" ht="12" customHeight="1">
      <c r="A131" s="4"/>
      <c r="B131" s="37"/>
    </row>
    <row r="132" spans="1:2" ht="12" customHeight="1">
      <c r="A132" s="4"/>
      <c r="B132" s="37"/>
    </row>
    <row r="133" spans="1:2" ht="12" customHeight="1">
      <c r="A133" s="4"/>
      <c r="B133" s="37"/>
    </row>
    <row r="134" spans="1:2" ht="12" customHeight="1">
      <c r="A134" s="4"/>
      <c r="B134" s="37"/>
    </row>
    <row r="135" spans="1:2" ht="12" customHeight="1">
      <c r="A135" s="4"/>
      <c r="B135" s="37"/>
    </row>
    <row r="136" spans="1:2" ht="12" customHeight="1">
      <c r="A136" s="4"/>
      <c r="B136" s="37"/>
    </row>
    <row r="137" spans="1:2" ht="12" customHeight="1">
      <c r="A137" s="4"/>
      <c r="B137" s="37"/>
    </row>
    <row r="138" spans="1:2" ht="12" customHeight="1">
      <c r="A138" s="4"/>
      <c r="B138" s="37"/>
    </row>
    <row r="139" spans="1:2" ht="12" customHeight="1">
      <c r="A139" s="4"/>
      <c r="B139" s="37"/>
    </row>
    <row r="140" ht="12" customHeight="1">
      <c r="A140" s="13" t="s">
        <v>138</v>
      </c>
    </row>
    <row r="141" ht="12" customHeight="1">
      <c r="A141" s="14" t="s">
        <v>181</v>
      </c>
    </row>
    <row r="142" ht="12" customHeight="1">
      <c r="A142" s="13" t="s">
        <v>93</v>
      </c>
    </row>
    <row r="143" spans="1:2" ht="12" customHeight="1">
      <c r="A143" s="4"/>
      <c r="B143" s="37"/>
    </row>
    <row r="144" ht="12" customHeight="1">
      <c r="A144" s="13" t="s">
        <v>94</v>
      </c>
    </row>
    <row r="145" spans="1:2" ht="12" customHeight="1">
      <c r="A145" s="4"/>
      <c r="B145" s="37"/>
    </row>
    <row r="146" spans="1:5" ht="12" customHeight="1">
      <c r="A146" s="4" t="s">
        <v>88</v>
      </c>
      <c r="B146" s="76" t="s">
        <v>115</v>
      </c>
      <c r="C146" s="23"/>
      <c r="D146" s="23"/>
      <c r="E146" s="75"/>
    </row>
    <row r="147" spans="2:10" ht="12.75">
      <c r="B147" s="23" t="s">
        <v>116</v>
      </c>
      <c r="C147" s="23"/>
      <c r="D147" s="23"/>
      <c r="E147" s="75"/>
      <c r="J147" s="33" t="s">
        <v>16</v>
      </c>
    </row>
    <row r="148" spans="2:5" ht="12" customHeight="1">
      <c r="B148" s="23"/>
      <c r="C148" s="23" t="s">
        <v>117</v>
      </c>
      <c r="D148" s="23"/>
      <c r="E148" s="75"/>
    </row>
    <row r="149" spans="2:10" ht="12" customHeight="1">
      <c r="B149" s="23"/>
      <c r="C149" s="23"/>
      <c r="D149" s="23" t="s">
        <v>118</v>
      </c>
      <c r="E149" s="75"/>
      <c r="J149" s="54">
        <v>128832</v>
      </c>
    </row>
    <row r="150" spans="2:10" ht="12.75">
      <c r="B150" s="23"/>
      <c r="C150" s="23"/>
      <c r="D150" s="23"/>
      <c r="E150" s="75"/>
      <c r="I150" s="62"/>
      <c r="J150" s="57"/>
    </row>
    <row r="151" spans="2:10" ht="12.75">
      <c r="B151" s="23"/>
      <c r="C151" s="23"/>
      <c r="D151" s="23"/>
      <c r="E151" s="75"/>
      <c r="J151" s="56">
        <f>SUM(J149:J150)</f>
        <v>128832</v>
      </c>
    </row>
    <row r="152" spans="2:10" ht="12.75">
      <c r="B152" s="23"/>
      <c r="C152" s="23" t="s">
        <v>119</v>
      </c>
      <c r="D152" s="23"/>
      <c r="E152" s="75"/>
      <c r="J152" s="55"/>
    </row>
    <row r="153" spans="2:10" ht="12.75">
      <c r="B153" s="23"/>
      <c r="C153" s="23"/>
      <c r="D153" s="23" t="s">
        <v>118</v>
      </c>
      <c r="E153" s="75"/>
      <c r="J153" s="55">
        <v>4155</v>
      </c>
    </row>
    <row r="154" spans="2:10" ht="12.75">
      <c r="B154" s="23"/>
      <c r="C154" s="23"/>
      <c r="D154" s="23"/>
      <c r="E154" s="75"/>
      <c r="J154" s="57"/>
    </row>
    <row r="155" spans="2:10" ht="12.75">
      <c r="B155" s="23"/>
      <c r="C155" s="23"/>
      <c r="D155" s="23"/>
      <c r="E155" s="75"/>
      <c r="J155" s="57">
        <f>SUM(J153:J154)</f>
        <v>4155</v>
      </c>
    </row>
    <row r="156" spans="2:10" ht="12.75">
      <c r="B156" s="23"/>
      <c r="C156" s="23"/>
      <c r="D156" s="23"/>
      <c r="E156" s="75"/>
      <c r="J156">
        <f>+J151+J155</f>
        <v>132987</v>
      </c>
    </row>
    <row r="157" spans="2:5" ht="12.75">
      <c r="B157" s="23" t="s">
        <v>120</v>
      </c>
      <c r="C157" s="23"/>
      <c r="D157" s="23"/>
      <c r="E157" s="75"/>
    </row>
    <row r="158" spans="2:5" ht="12.75">
      <c r="B158" s="23"/>
      <c r="C158" s="23" t="s">
        <v>117</v>
      </c>
      <c r="D158" s="23"/>
      <c r="E158" s="75"/>
    </row>
    <row r="159" spans="2:10" ht="12.75">
      <c r="B159" s="23"/>
      <c r="C159" s="23"/>
      <c r="D159" s="23" t="s">
        <v>118</v>
      </c>
      <c r="E159" s="75"/>
      <c r="J159" s="54">
        <v>11127</v>
      </c>
    </row>
    <row r="160" spans="2:10" ht="12.75">
      <c r="B160" s="23"/>
      <c r="C160" s="23"/>
      <c r="D160" s="23"/>
      <c r="E160" s="75"/>
      <c r="J160" s="57"/>
    </row>
    <row r="161" spans="2:10" ht="12.75">
      <c r="B161" s="23"/>
      <c r="C161" s="23"/>
      <c r="D161" s="23"/>
      <c r="E161" s="75"/>
      <c r="J161" s="57">
        <f>SUM(J159:J160)</f>
        <v>11127</v>
      </c>
    </row>
    <row r="162" spans="2:12" ht="13.5" thickBot="1">
      <c r="B162" s="23" t="s">
        <v>121</v>
      </c>
      <c r="C162" s="23"/>
      <c r="D162" s="23"/>
      <c r="E162" s="75"/>
      <c r="J162" s="58">
        <f>+J156+J161</f>
        <v>144114</v>
      </c>
      <c r="L162" t="s">
        <v>4</v>
      </c>
    </row>
    <row r="163" spans="2:10" ht="12.75">
      <c r="B163" s="35"/>
      <c r="C163" s="77"/>
      <c r="D163" s="77"/>
      <c r="E163" s="75"/>
      <c r="J163" s="52"/>
    </row>
    <row r="165" spans="1:11" ht="12" customHeight="1">
      <c r="A165" s="4" t="s">
        <v>95</v>
      </c>
      <c r="B165" s="21" t="s">
        <v>204</v>
      </c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2.75">
      <c r="B166" s="21" t="s">
        <v>205</v>
      </c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2.75">
      <c r="B167" s="21" t="s">
        <v>207</v>
      </c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2.75">
      <c r="B168" s="21"/>
      <c r="C168" s="9"/>
      <c r="D168" s="9"/>
      <c r="E168" s="9"/>
      <c r="F168" s="9"/>
      <c r="G168" s="9"/>
      <c r="H168" s="9"/>
      <c r="I168" s="9"/>
      <c r="J168" s="9"/>
      <c r="K168" s="9"/>
    </row>
    <row r="169" spans="1:2" ht="12.75">
      <c r="A169" s="4" t="s">
        <v>96</v>
      </c>
      <c r="B169" s="4" t="s">
        <v>203</v>
      </c>
    </row>
    <row r="171" spans="1:2" ht="12.75">
      <c r="A171" s="4" t="s">
        <v>97</v>
      </c>
      <c r="B171" s="4" t="s">
        <v>202</v>
      </c>
    </row>
    <row r="172" spans="1:2" ht="12.75">
      <c r="A172" s="4"/>
      <c r="B172" s="4"/>
    </row>
    <row r="173" spans="1:2" ht="12.75">
      <c r="A173" s="4" t="s">
        <v>98</v>
      </c>
      <c r="B173" s="4" t="s">
        <v>209</v>
      </c>
    </row>
    <row r="174" spans="1:2" ht="12.75">
      <c r="A174" s="4"/>
      <c r="B174" s="4" t="s">
        <v>199</v>
      </c>
    </row>
    <row r="176" spans="8:10" ht="12.75">
      <c r="H176" s="36" t="s">
        <v>174</v>
      </c>
      <c r="J176" s="36" t="s">
        <v>99</v>
      </c>
    </row>
    <row r="177" spans="2:10" ht="12.75">
      <c r="B177" s="39" t="s">
        <v>171</v>
      </c>
      <c r="F177" s="38" t="s">
        <v>19</v>
      </c>
      <c r="G177" s="39"/>
      <c r="H177" s="38" t="s">
        <v>100</v>
      </c>
      <c r="I177" s="39"/>
      <c r="J177" s="38" t="s">
        <v>101</v>
      </c>
    </row>
    <row r="178" spans="6:10" ht="12.75">
      <c r="F178" s="36" t="s">
        <v>16</v>
      </c>
      <c r="H178" s="36" t="s">
        <v>16</v>
      </c>
      <c r="J178" s="36" t="s">
        <v>16</v>
      </c>
    </row>
    <row r="180" spans="2:10" ht="12.75">
      <c r="B180" s="4" t="s">
        <v>188</v>
      </c>
      <c r="F180" s="5">
        <v>38789</v>
      </c>
      <c r="H180" s="5">
        <v>5027</v>
      </c>
      <c r="J180" s="5">
        <v>373901</v>
      </c>
    </row>
    <row r="181" spans="2:10" ht="12.75">
      <c r="B181" s="4" t="s">
        <v>172</v>
      </c>
      <c r="F181" s="5">
        <v>583</v>
      </c>
      <c r="H181" s="5">
        <v>274</v>
      </c>
      <c r="J181" s="5">
        <v>772</v>
      </c>
    </row>
    <row r="182" spans="2:10" ht="12.75">
      <c r="B182" s="4" t="s">
        <v>173</v>
      </c>
      <c r="F182" s="5">
        <v>1923</v>
      </c>
      <c r="H182" s="5">
        <v>42</v>
      </c>
      <c r="J182" s="5">
        <v>38130</v>
      </c>
    </row>
    <row r="183" spans="6:10" ht="12.75">
      <c r="F183" s="73">
        <f>SUM(F180:F182)</f>
        <v>41295</v>
      </c>
      <c r="H183" s="73">
        <f>SUM(H180:H182)</f>
        <v>5343</v>
      </c>
      <c r="J183" s="73">
        <f>SUM(J180:J182)</f>
        <v>412803</v>
      </c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13" t="s">
        <v>138</v>
      </c>
      <c r="B207" s="4"/>
    </row>
    <row r="208" spans="1:2" ht="12.75">
      <c r="A208" s="14" t="s">
        <v>159</v>
      </c>
      <c r="B208" s="4"/>
    </row>
    <row r="209" spans="1:2" ht="12.75">
      <c r="A209" s="13" t="s">
        <v>106</v>
      </c>
      <c r="B209" s="4"/>
    </row>
    <row r="210" spans="1:2" ht="12.75">
      <c r="A210" s="4"/>
      <c r="B210" s="4"/>
    </row>
    <row r="211" spans="1:2" ht="12.75">
      <c r="A211" s="13" t="s">
        <v>94</v>
      </c>
      <c r="B211" s="4"/>
    </row>
    <row r="213" spans="1:11" ht="12.75">
      <c r="A213" s="4" t="s">
        <v>102</v>
      </c>
      <c r="B213" t="s">
        <v>122</v>
      </c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2.75">
      <c r="A214" s="4"/>
      <c r="B214" t="s">
        <v>123</v>
      </c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2.75">
      <c r="A215" s="4"/>
      <c r="C215" s="9"/>
      <c r="D215" s="9"/>
      <c r="E215" s="9"/>
      <c r="F215" s="9"/>
      <c r="G215" s="9"/>
      <c r="H215" s="9"/>
      <c r="I215" s="9"/>
      <c r="J215" s="9"/>
      <c r="K215" s="9"/>
    </row>
    <row r="216" spans="1:2" ht="12.75">
      <c r="A216" s="4" t="s">
        <v>103</v>
      </c>
      <c r="B216" s="23" t="s">
        <v>186</v>
      </c>
    </row>
    <row r="217" ht="12.75">
      <c r="B217" s="23" t="s">
        <v>187</v>
      </c>
    </row>
    <row r="218" ht="12.75">
      <c r="B218" s="23" t="s">
        <v>189</v>
      </c>
    </row>
    <row r="219" ht="12.75">
      <c r="B219" s="23" t="s">
        <v>197</v>
      </c>
    </row>
    <row r="221" spans="1:11" ht="12.75">
      <c r="A221" s="4" t="s">
        <v>104</v>
      </c>
      <c r="B221" s="4" t="s">
        <v>126</v>
      </c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12.75">
      <c r="B222" s="4" t="s">
        <v>175</v>
      </c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12.75">
      <c r="B223" s="4" t="s">
        <v>132</v>
      </c>
      <c r="C223" s="9"/>
      <c r="D223" s="9"/>
      <c r="E223" s="9"/>
      <c r="F223" s="9"/>
      <c r="G223" s="9"/>
      <c r="H223" s="9"/>
      <c r="I223" s="9"/>
      <c r="J223" s="9"/>
      <c r="K223" s="9"/>
    </row>
    <row r="225" spans="1:2" ht="12.75">
      <c r="A225" s="4" t="s">
        <v>105</v>
      </c>
      <c r="B225" s="4" t="s">
        <v>176</v>
      </c>
    </row>
    <row r="226" spans="2:11" ht="12.75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2.75">
      <c r="A227" s="4" t="s">
        <v>107</v>
      </c>
      <c r="B227" s="4" t="s">
        <v>177</v>
      </c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12.75">
      <c r="B228" s="63" t="s">
        <v>127</v>
      </c>
      <c r="C228" s="9"/>
      <c r="D228" s="9"/>
      <c r="E228" s="9"/>
      <c r="F228" s="9"/>
      <c r="G228" s="9"/>
      <c r="H228" s="9"/>
      <c r="I228" s="9"/>
      <c r="J228" s="9"/>
      <c r="K228" s="9"/>
    </row>
    <row r="229" ht="12" customHeight="1"/>
    <row r="230" spans="1:2" ht="12" customHeight="1">
      <c r="A230" s="4" t="s">
        <v>108</v>
      </c>
      <c r="B230" s="4" t="s">
        <v>109</v>
      </c>
    </row>
    <row r="231" spans="2:11" ht="12" customHeight="1">
      <c r="B231" s="4" t="s">
        <v>208</v>
      </c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2.75">
      <c r="B232" s="4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2.75">
      <c r="A234" s="4" t="s">
        <v>110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2.75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12.75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12.75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40" ht="12" customHeight="1"/>
    <row r="241" ht="12" customHeight="1">
      <c r="A241" s="4"/>
    </row>
    <row r="242" ht="12" customHeight="1"/>
    <row r="243" ht="12" customHeight="1"/>
    <row r="244" ht="12" customHeight="1">
      <c r="A244" s="13" t="s">
        <v>198</v>
      </c>
    </row>
    <row r="245" ht="12" customHeight="1">
      <c r="A245" s="4" t="s">
        <v>111</v>
      </c>
    </row>
    <row r="246" ht="12" customHeight="1"/>
    <row r="247" ht="12" customHeight="1">
      <c r="A247" t="s">
        <v>133</v>
      </c>
    </row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spans="1:2" ht="12" customHeight="1">
      <c r="A284" s="4"/>
      <c r="B284" s="41"/>
    </row>
    <row r="285" ht="12" customHeight="1">
      <c r="B285" s="41"/>
    </row>
    <row r="286" ht="12" customHeight="1"/>
    <row r="287" spans="1:2" ht="12" customHeight="1">
      <c r="A287" s="4"/>
      <c r="B287" s="4"/>
    </row>
    <row r="288" ht="12" customHeight="1">
      <c r="A288" s="4"/>
    </row>
    <row r="289" spans="1:2" ht="12" customHeight="1">
      <c r="A289" s="4"/>
      <c r="B289" s="4"/>
    </row>
    <row r="290" ht="12" customHeight="1"/>
    <row r="291" spans="1:2" ht="12" customHeight="1">
      <c r="A291" s="4"/>
      <c r="B291" s="4"/>
    </row>
    <row r="292" ht="12" customHeight="1"/>
    <row r="293" ht="12" customHeight="1">
      <c r="H293" s="36"/>
    </row>
    <row r="294" ht="12" customHeight="1"/>
    <row r="295" spans="2:8" ht="12" customHeight="1">
      <c r="B295" s="4"/>
      <c r="H295" s="5"/>
    </row>
    <row r="296" spans="2:8" ht="12" customHeight="1">
      <c r="B296" s="4"/>
      <c r="H296" s="5"/>
    </row>
    <row r="297" spans="2:8" ht="12" customHeight="1">
      <c r="B297" s="4"/>
      <c r="H297" s="40"/>
    </row>
    <row r="298" ht="12" customHeight="1"/>
    <row r="299" ht="12" customHeight="1">
      <c r="H299" s="5"/>
    </row>
    <row r="300" ht="12" customHeight="1"/>
    <row r="301" ht="12" customHeight="1"/>
    <row r="302" spans="1:2" ht="12" customHeight="1">
      <c r="A302" s="4"/>
      <c r="B302" s="4"/>
    </row>
    <row r="303" ht="12" customHeight="1"/>
    <row r="304" spans="1:2" ht="12" customHeight="1">
      <c r="A304" s="4"/>
      <c r="B304" s="4"/>
    </row>
    <row r="305" ht="12" customHeight="1"/>
    <row r="306" ht="12" customHeight="1">
      <c r="H306" s="36"/>
    </row>
    <row r="307" ht="12" customHeight="1"/>
    <row r="308" spans="2:8" ht="12" customHeight="1">
      <c r="B308" s="4"/>
      <c r="H308" s="5"/>
    </row>
    <row r="309" ht="12" customHeight="1"/>
    <row r="310" spans="1:2" ht="12" customHeight="1">
      <c r="A310" s="4"/>
      <c r="B310" s="41"/>
    </row>
    <row r="311" ht="12" customHeight="1">
      <c r="B311" s="41"/>
    </row>
    <row r="312" ht="12" customHeight="1"/>
    <row r="313" ht="12" customHeight="1">
      <c r="H313" s="36"/>
    </row>
    <row r="314" ht="12" customHeight="1"/>
    <row r="315" ht="12" customHeight="1">
      <c r="B315" s="4"/>
    </row>
    <row r="316" ht="12" customHeight="1"/>
    <row r="317" ht="12" customHeight="1">
      <c r="B317" s="4"/>
    </row>
    <row r="318" ht="12" customHeight="1"/>
    <row r="319" ht="12" customHeight="1">
      <c r="B319" s="4"/>
    </row>
    <row r="320" ht="12" customHeight="1"/>
    <row r="321" spans="1:2" ht="12" customHeight="1">
      <c r="A321" s="4"/>
      <c r="B321" s="41"/>
    </row>
    <row r="322" ht="12" customHeight="1">
      <c r="B322" s="41"/>
    </row>
    <row r="323" ht="12" customHeight="1">
      <c r="B323" s="41"/>
    </row>
    <row r="324" ht="12" customHeight="1"/>
    <row r="325" spans="1:2" ht="12" customHeight="1">
      <c r="A325" s="4"/>
      <c r="B325" s="41"/>
    </row>
    <row r="326" ht="12" customHeight="1">
      <c r="B326" s="41"/>
    </row>
    <row r="327" ht="12" customHeight="1"/>
    <row r="328" spans="1:2" ht="12" customHeight="1">
      <c r="A328" s="4"/>
      <c r="B328" s="4"/>
    </row>
    <row r="329" ht="12" customHeight="1"/>
    <row r="330" spans="1:2" ht="12" customHeight="1">
      <c r="A330" s="4"/>
      <c r="B330" s="41"/>
    </row>
    <row r="331" ht="12" customHeight="1">
      <c r="B331" s="41"/>
    </row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spans="1:2" ht="12" customHeight="1">
      <c r="A341" s="4"/>
      <c r="B341" s="4"/>
    </row>
    <row r="342" ht="12" customHeight="1"/>
    <row r="343" ht="12" customHeight="1">
      <c r="H343" s="36"/>
    </row>
    <row r="344" ht="12" customHeight="1"/>
    <row r="345" ht="12" customHeight="1">
      <c r="B345" s="4"/>
    </row>
    <row r="346" spans="3:8" ht="12" customHeight="1">
      <c r="C346" s="4"/>
      <c r="H346" s="5"/>
    </row>
    <row r="347" spans="3:8" ht="12" customHeight="1">
      <c r="C347" s="4"/>
      <c r="H347" s="5"/>
    </row>
    <row r="348" ht="12" customHeight="1"/>
    <row r="349" ht="12" customHeight="1">
      <c r="H349" s="5"/>
    </row>
    <row r="350" ht="12" customHeight="1"/>
    <row r="351" spans="1:2" ht="12" customHeight="1">
      <c r="A351" s="4"/>
      <c r="B351" s="4"/>
    </row>
    <row r="352" ht="12" customHeight="1"/>
    <row r="353" spans="1:2" ht="12" customHeight="1">
      <c r="A353" s="4"/>
      <c r="B353" s="4"/>
    </row>
    <row r="354" ht="12" customHeight="1"/>
    <row r="355" spans="1:2" ht="12" customHeight="1">
      <c r="A355" s="4"/>
      <c r="B355" s="4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4"/>
    </row>
    <row r="360" ht="12" customHeight="1"/>
    <row r="361" spans="1:2" ht="12" customHeight="1">
      <c r="A361" s="4"/>
      <c r="B361" s="4"/>
    </row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>
      <c r="A374" s="4"/>
    </row>
    <row r="375" ht="12" customHeight="1">
      <c r="A375" s="4"/>
    </row>
    <row r="376" ht="12" customHeight="1">
      <c r="A376" s="4"/>
    </row>
    <row r="377" ht="12" customHeight="1"/>
    <row r="378" ht="12" customHeight="1">
      <c r="A378" s="4"/>
    </row>
    <row r="379" ht="12" customHeight="1"/>
    <row r="380" spans="1:2" ht="12" customHeight="1">
      <c r="A380" s="4"/>
      <c r="B380" s="4"/>
    </row>
    <row r="381" ht="12" customHeight="1"/>
    <row r="382" spans="1:2" ht="12" customHeight="1">
      <c r="A382" s="4"/>
      <c r="B382" s="4"/>
    </row>
    <row r="383" ht="12" customHeight="1">
      <c r="B383" s="4"/>
    </row>
    <row r="384" ht="12" customHeight="1"/>
    <row r="385" spans="1:2" ht="12" customHeight="1">
      <c r="A385" s="4"/>
      <c r="B385" s="4"/>
    </row>
    <row r="386" ht="12" customHeight="1"/>
    <row r="387" spans="1:2" ht="12" customHeight="1">
      <c r="A387" s="4"/>
      <c r="B387" s="4"/>
    </row>
    <row r="388" ht="12" customHeight="1"/>
    <row r="389" ht="12" customHeight="1"/>
    <row r="390" ht="12" customHeight="1">
      <c r="A390" s="4"/>
    </row>
    <row r="391" ht="12" customHeight="1"/>
    <row r="392" ht="12" customHeight="1"/>
    <row r="393" ht="12" customHeight="1">
      <c r="A393" s="4"/>
    </row>
    <row r="394" ht="12" customHeight="1">
      <c r="A394" s="4"/>
    </row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>
      <c r="C553" s="4" t="s">
        <v>63</v>
      </c>
    </row>
    <row r="554" ht="12" customHeight="1"/>
    <row r="555" ht="12" customHeight="1">
      <c r="C555" s="4" t="s">
        <v>64</v>
      </c>
    </row>
    <row r="556" ht="12" customHeight="1"/>
    <row r="557" ht="12" customHeight="1">
      <c r="C557" s="4" t="s">
        <v>65</v>
      </c>
    </row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>
      <c r="A1410" s="4" t="s">
        <v>66</v>
      </c>
    </row>
    <row r="1411" ht="12" customHeight="1"/>
    <row r="1412" ht="12" customHeight="1">
      <c r="A1412" s="4" t="s">
        <v>63</v>
      </c>
    </row>
    <row r="1413" ht="12" customHeight="1"/>
    <row r="1414" ht="12" customHeight="1">
      <c r="A1414" s="4" t="s">
        <v>64</v>
      </c>
    </row>
    <row r="1415" ht="12" customHeight="1"/>
    <row r="1416" ht="12" customHeight="1">
      <c r="A1416" s="4" t="s">
        <v>67</v>
      </c>
    </row>
    <row r="1417" ht="12" customHeight="1">
      <c r="A1417" s="4" t="s">
        <v>66</v>
      </c>
    </row>
    <row r="1418" ht="12" customHeight="1"/>
    <row r="1419" ht="12" customHeight="1">
      <c r="A1419" s="4" t="s">
        <v>63</v>
      </c>
    </row>
    <row r="1420" ht="12" customHeight="1"/>
    <row r="1421" ht="12" customHeight="1">
      <c r="A1421" s="4" t="s">
        <v>64</v>
      </c>
    </row>
    <row r="1422" ht="12" customHeight="1"/>
    <row r="1423" ht="12" customHeight="1">
      <c r="A1423" s="4" t="s">
        <v>67</v>
      </c>
    </row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819" ht="12" customHeight="1"/>
    <row r="1821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</sheetData>
  <printOptions/>
  <pageMargins left="0.512" right="0.512" top="0.512" bottom="0.512" header="0.5" footer="0.5"/>
  <pageSetup fitToHeight="1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9"/>
  <sheetViews>
    <sheetView workbookViewId="0" topLeftCell="A72">
      <pane ySplit="270" topLeftCell="BM75" activePane="bottomLeft" state="split"/>
      <selection pane="topLeft" activeCell="A81" sqref="A81"/>
      <selection pane="bottomLeft" activeCell="J81" sqref="J81"/>
      <selection pane="topLeft" activeCell="A81" sqref="A81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79" t="s">
        <v>138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" customHeight="1">
      <c r="A6" s="80" t="s">
        <v>160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ht="12" customHeight="1">
      <c r="L7" s="2"/>
    </row>
    <row r="8" ht="6" customHeight="1"/>
    <row r="9" ht="12" customHeight="1">
      <c r="A9" s="42" t="s">
        <v>206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129</v>
      </c>
    </row>
    <row r="16" ht="12" customHeight="1"/>
    <row r="17" ht="12" customHeight="1">
      <c r="A17" s="4" t="s">
        <v>190</v>
      </c>
    </row>
    <row r="18" ht="7.5" customHeight="1"/>
    <row r="19" ht="12" customHeight="1">
      <c r="A19" s="13" t="s">
        <v>138</v>
      </c>
    </row>
    <row r="20" ht="12" customHeight="1">
      <c r="A20" s="14" t="s">
        <v>159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4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9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9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9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9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9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16" t="s">
        <v>179</v>
      </c>
      <c r="G31" s="17" t="s">
        <v>183</v>
      </c>
      <c r="H31" s="29"/>
      <c r="J31" s="16" t="s">
        <v>179</v>
      </c>
      <c r="K31" s="17" t="s">
        <v>183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9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19</v>
      </c>
      <c r="D34" s="9"/>
      <c r="E34" s="9"/>
      <c r="F34" s="20">
        <v>41295</v>
      </c>
      <c r="G34" s="43" t="s">
        <v>130</v>
      </c>
      <c r="H34" s="30"/>
      <c r="J34" s="20">
        <f>+F34</f>
        <v>41295</v>
      </c>
      <c r="K34" s="43" t="s">
        <v>130</v>
      </c>
      <c r="L34" s="9"/>
    </row>
    <row r="35" spans="1:12" ht="6" customHeight="1" thickTop="1">
      <c r="A35" s="9"/>
      <c r="B35" s="9"/>
      <c r="C35" s="9"/>
      <c r="D35" s="9"/>
      <c r="E35" s="9"/>
      <c r="L35" s="9"/>
    </row>
    <row r="36" spans="1:12" ht="13.5" thickBot="1">
      <c r="A36" s="9"/>
      <c r="B36" s="4" t="s">
        <v>20</v>
      </c>
      <c r="C36" s="4" t="s">
        <v>21</v>
      </c>
      <c r="D36" s="9"/>
      <c r="E36" s="9"/>
      <c r="F36" s="26">
        <v>0</v>
      </c>
      <c r="G36" s="44" t="s">
        <v>130</v>
      </c>
      <c r="H36" s="31"/>
      <c r="I36" s="27"/>
      <c r="J36" s="26">
        <v>0</v>
      </c>
      <c r="K36" s="44" t="s">
        <v>130</v>
      </c>
      <c r="L36" s="9"/>
    </row>
    <row r="37" spans="1:12" ht="6" customHeight="1" thickTop="1">
      <c r="A37" s="9"/>
      <c r="B37" s="9"/>
      <c r="C37" s="9"/>
      <c r="D37" s="9"/>
      <c r="E37" s="9"/>
      <c r="L37" s="9"/>
    </row>
    <row r="38" spans="1:12" ht="13.5" thickBot="1">
      <c r="A38" s="9"/>
      <c r="B38" s="4" t="s">
        <v>22</v>
      </c>
      <c r="C38" s="4" t="s">
        <v>23</v>
      </c>
      <c r="D38" s="9"/>
      <c r="E38" s="9"/>
      <c r="F38" s="20">
        <v>59</v>
      </c>
      <c r="G38" s="43" t="s">
        <v>130</v>
      </c>
      <c r="H38" s="30"/>
      <c r="J38" s="20">
        <f>+F38</f>
        <v>59</v>
      </c>
      <c r="K38" s="43" t="s">
        <v>130</v>
      </c>
      <c r="L38" s="9"/>
    </row>
    <row r="39" spans="1:12" ht="13.5" thickTop="1">
      <c r="A39" s="9"/>
      <c r="B39" s="9"/>
      <c r="C39" s="9"/>
      <c r="D39" s="9"/>
      <c r="E39" s="9"/>
      <c r="L39" s="9"/>
    </row>
    <row r="40" spans="1:12" ht="12.75">
      <c r="A40" s="4" t="s">
        <v>24</v>
      </c>
      <c r="B40" s="4" t="s">
        <v>18</v>
      </c>
      <c r="C40" s="4" t="s">
        <v>25</v>
      </c>
      <c r="D40" s="9"/>
      <c r="E40" s="9"/>
      <c r="G40" t="s">
        <v>164</v>
      </c>
      <c r="L40" s="9"/>
    </row>
    <row r="41" spans="1:12" ht="12.75">
      <c r="A41" s="9"/>
      <c r="B41" s="9"/>
      <c r="C41" s="4" t="s">
        <v>26</v>
      </c>
      <c r="D41" s="9"/>
      <c r="E41" s="9"/>
      <c r="L41" s="9"/>
    </row>
    <row r="42" spans="1:12" ht="12.75">
      <c r="A42" s="9"/>
      <c r="B42" s="9"/>
      <c r="C42" s="4" t="s">
        <v>27</v>
      </c>
      <c r="D42" s="9"/>
      <c r="E42" s="9"/>
      <c r="L42" s="9"/>
    </row>
    <row r="43" spans="1:12" ht="12.75">
      <c r="A43" s="9"/>
      <c r="B43" s="9"/>
      <c r="C43" s="4" t="s">
        <v>28</v>
      </c>
      <c r="D43" s="9"/>
      <c r="E43" s="9"/>
      <c r="L43" s="9"/>
    </row>
    <row r="44" spans="1:12" ht="12.75">
      <c r="A44" s="9"/>
      <c r="B44" s="9"/>
      <c r="C44" s="4" t="s">
        <v>29</v>
      </c>
      <c r="D44" s="9"/>
      <c r="E44" s="9"/>
      <c r="F44" s="5">
        <f>5343+682+591</f>
        <v>6616</v>
      </c>
      <c r="G44" s="36" t="s">
        <v>130</v>
      </c>
      <c r="H44" s="5"/>
      <c r="J44" s="5">
        <f>+F44</f>
        <v>6616</v>
      </c>
      <c r="K44" s="36" t="s">
        <v>130</v>
      </c>
      <c r="L44" s="9"/>
    </row>
    <row r="45" spans="1:12" ht="6" customHeight="1">
      <c r="A45" s="9"/>
      <c r="B45" s="9"/>
      <c r="C45" s="9"/>
      <c r="D45" s="9"/>
      <c r="E45" s="9"/>
      <c r="G45" s="33"/>
      <c r="K45" s="33"/>
      <c r="L45" s="9"/>
    </row>
    <row r="46" spans="1:12" ht="12.75">
      <c r="A46" s="9"/>
      <c r="B46" s="4" t="s">
        <v>20</v>
      </c>
      <c r="C46" s="4" t="s">
        <v>30</v>
      </c>
      <c r="D46" s="9"/>
      <c r="E46" s="9"/>
      <c r="F46" s="5">
        <v>-682</v>
      </c>
      <c r="G46" s="36" t="s">
        <v>130</v>
      </c>
      <c r="H46" s="28"/>
      <c r="J46" s="5">
        <f>+F46</f>
        <v>-682</v>
      </c>
      <c r="K46" s="36" t="s">
        <v>130</v>
      </c>
      <c r="L46" s="9"/>
    </row>
    <row r="47" spans="1:12" ht="6" customHeight="1">
      <c r="A47" s="9"/>
      <c r="B47" s="9"/>
      <c r="C47" s="9"/>
      <c r="D47" s="9"/>
      <c r="E47" s="9"/>
      <c r="G47" s="36" t="s">
        <v>4</v>
      </c>
      <c r="K47" s="36" t="s">
        <v>4</v>
      </c>
      <c r="L47" s="9"/>
    </row>
    <row r="48" spans="1:12" ht="12.75">
      <c r="A48" s="9"/>
      <c r="B48" s="4" t="s">
        <v>22</v>
      </c>
      <c r="C48" s="4" t="s">
        <v>31</v>
      </c>
      <c r="D48" s="9"/>
      <c r="E48" s="9"/>
      <c r="F48" s="5">
        <v>-591</v>
      </c>
      <c r="G48" s="36" t="s">
        <v>130</v>
      </c>
      <c r="H48" s="5"/>
      <c r="J48" s="5">
        <f>+F48</f>
        <v>-591</v>
      </c>
      <c r="K48" s="36" t="s">
        <v>130</v>
      </c>
      <c r="L48" s="9"/>
    </row>
    <row r="49" spans="1:12" ht="6" customHeight="1">
      <c r="A49" s="9"/>
      <c r="B49" s="9"/>
      <c r="C49" s="9"/>
      <c r="D49" s="9"/>
      <c r="E49" s="9"/>
      <c r="G49" s="36" t="s">
        <v>4</v>
      </c>
      <c r="K49" s="36" t="s">
        <v>4</v>
      </c>
      <c r="L49" s="9"/>
    </row>
    <row r="50" spans="1:12" ht="12.75">
      <c r="A50" s="9"/>
      <c r="B50" s="4" t="s">
        <v>32</v>
      </c>
      <c r="C50" s="4" t="s">
        <v>33</v>
      </c>
      <c r="D50" s="9"/>
      <c r="E50" s="9"/>
      <c r="F50" s="46" t="s">
        <v>163</v>
      </c>
      <c r="G50" s="64" t="s">
        <v>130</v>
      </c>
      <c r="H50" s="31"/>
      <c r="I50" s="27"/>
      <c r="J50" s="46" t="str">
        <f>+F50</f>
        <v>N/A</v>
      </c>
      <c r="K50" s="64" t="s">
        <v>130</v>
      </c>
      <c r="L50" s="9"/>
    </row>
    <row r="51" spans="1:12" ht="6" customHeight="1">
      <c r="A51" s="9"/>
      <c r="B51" s="9"/>
      <c r="C51" s="9"/>
      <c r="D51" s="9"/>
      <c r="E51" s="9"/>
      <c r="L51" s="9"/>
    </row>
    <row r="52" spans="1:12" ht="12.75">
      <c r="A52" s="9"/>
      <c r="B52" s="4" t="s">
        <v>34</v>
      </c>
      <c r="C52" s="4" t="s">
        <v>35</v>
      </c>
      <c r="D52" s="9"/>
      <c r="E52" s="9"/>
      <c r="L52" s="9"/>
    </row>
    <row r="53" spans="1:12" ht="12.75">
      <c r="A53" s="9"/>
      <c r="B53" s="9"/>
      <c r="C53" s="4" t="s">
        <v>26</v>
      </c>
      <c r="D53" s="9"/>
      <c r="E53" s="9"/>
      <c r="L53" s="9"/>
    </row>
    <row r="54" spans="1:12" ht="12.75">
      <c r="A54" s="9"/>
      <c r="B54" s="9"/>
      <c r="C54" s="4" t="s">
        <v>36</v>
      </c>
      <c r="D54" s="9"/>
      <c r="E54" s="9"/>
      <c r="L54" s="9"/>
    </row>
    <row r="55" spans="1:12" ht="12" customHeight="1">
      <c r="A55" s="9"/>
      <c r="B55" s="9"/>
      <c r="C55" s="4" t="s">
        <v>37</v>
      </c>
      <c r="D55" s="9"/>
      <c r="E55" s="9"/>
      <c r="L55" s="9"/>
    </row>
    <row r="56" spans="3:11" ht="12.75">
      <c r="C56" s="4" t="s">
        <v>38</v>
      </c>
      <c r="F56" s="5">
        <f>SUM(F44:F50)</f>
        <v>5343</v>
      </c>
      <c r="G56" s="36" t="s">
        <v>130</v>
      </c>
      <c r="H56" s="5"/>
      <c r="J56" s="5">
        <f>SUM(J44:J50)</f>
        <v>5343</v>
      </c>
      <c r="K56" s="36" t="s">
        <v>130</v>
      </c>
    </row>
    <row r="57" spans="1:11" ht="6" customHeight="1">
      <c r="A57" s="9"/>
      <c r="G57" s="33"/>
      <c r="K57" s="33"/>
    </row>
    <row r="58" spans="1:11" ht="12" customHeight="1">
      <c r="A58" s="9"/>
      <c r="B58" s="4" t="s">
        <v>39</v>
      </c>
      <c r="C58" s="4" t="s">
        <v>40</v>
      </c>
      <c r="G58" s="33"/>
      <c r="K58" s="33"/>
    </row>
    <row r="59" spans="3:11" ht="12" customHeight="1">
      <c r="C59" s="4" t="s">
        <v>41</v>
      </c>
      <c r="F59" s="47" t="s">
        <v>163</v>
      </c>
      <c r="G59" s="47" t="s">
        <v>130</v>
      </c>
      <c r="H59" s="30"/>
      <c r="J59" s="47" t="str">
        <f>+F59</f>
        <v>N/A</v>
      </c>
      <c r="K59" s="47" t="s">
        <v>130</v>
      </c>
    </row>
    <row r="60" ht="6" customHeight="1"/>
    <row r="61" spans="2:12" ht="12" customHeight="1">
      <c r="B61" s="21" t="s">
        <v>42</v>
      </c>
      <c r="C61" s="21" t="s">
        <v>43</v>
      </c>
      <c r="D61" s="22"/>
      <c r="E61" s="22"/>
      <c r="F61" s="22"/>
      <c r="G61" s="22"/>
      <c r="H61" s="22"/>
      <c r="I61" s="22"/>
      <c r="J61" s="22"/>
      <c r="K61" s="22"/>
      <c r="L61" s="7"/>
    </row>
    <row r="62" spans="2:12" ht="12" customHeight="1">
      <c r="B62" s="23"/>
      <c r="C62" s="21" t="s">
        <v>44</v>
      </c>
      <c r="D62" s="22"/>
      <c r="E62" s="22"/>
      <c r="F62" s="24">
        <f>F56+F59</f>
        <v>5343</v>
      </c>
      <c r="G62" s="48" t="s">
        <v>130</v>
      </c>
      <c r="H62" s="24"/>
      <c r="I62" s="22"/>
      <c r="J62" s="24">
        <f>J56+J59</f>
        <v>5343</v>
      </c>
      <c r="K62" s="48" t="s">
        <v>130</v>
      </c>
      <c r="L62" s="9"/>
    </row>
    <row r="63" spans="2:11" ht="6" customHeight="1">
      <c r="B63" s="23"/>
      <c r="C63" s="23"/>
      <c r="D63" s="23"/>
      <c r="E63" s="23"/>
      <c r="F63" s="23"/>
      <c r="G63" s="49"/>
      <c r="H63" s="23"/>
      <c r="I63" s="23"/>
      <c r="J63" s="23"/>
      <c r="K63" s="49"/>
    </row>
    <row r="64" spans="2:13" ht="12.75">
      <c r="B64" s="21" t="s">
        <v>45</v>
      </c>
      <c r="C64" s="21" t="s">
        <v>46</v>
      </c>
      <c r="D64" s="23"/>
      <c r="E64" s="23"/>
      <c r="F64" s="25">
        <v>-1570</v>
      </c>
      <c r="G64" s="50" t="s">
        <v>130</v>
      </c>
      <c r="H64" s="32"/>
      <c r="I64" s="23"/>
      <c r="J64" s="25">
        <f>+F64</f>
        <v>-1570</v>
      </c>
      <c r="K64" s="50" t="s">
        <v>130</v>
      </c>
      <c r="M64" s="6"/>
    </row>
    <row r="65" ht="6" customHeight="1"/>
    <row r="82" ht="12.75">
      <c r="A82" s="13" t="s">
        <v>138</v>
      </c>
    </row>
    <row r="83" ht="12.75">
      <c r="A83" s="14" t="s">
        <v>159</v>
      </c>
    </row>
    <row r="84" ht="12.75">
      <c r="A84" s="13" t="s">
        <v>47</v>
      </c>
    </row>
    <row r="86" ht="12.75">
      <c r="A86" s="13" t="s">
        <v>48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9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9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9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9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9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16" t="s">
        <v>179</v>
      </c>
      <c r="G95" s="17" t="s">
        <v>183</v>
      </c>
      <c r="H95" s="29"/>
      <c r="J95" s="16" t="s">
        <v>179</v>
      </c>
      <c r="K95" s="17" t="s">
        <v>183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9"/>
      <c r="J96" s="18" t="s">
        <v>16</v>
      </c>
      <c r="K96" s="19" t="s">
        <v>16</v>
      </c>
    </row>
    <row r="99" spans="1:3" ht="12.75">
      <c r="A99" s="4" t="s">
        <v>24</v>
      </c>
      <c r="B99" s="4" t="s">
        <v>49</v>
      </c>
      <c r="C99" s="4" t="s">
        <v>50</v>
      </c>
    </row>
    <row r="100" spans="3:11" ht="12.75">
      <c r="C100" s="4" t="s">
        <v>51</v>
      </c>
      <c r="F100" s="5">
        <f>F62+F64</f>
        <v>3773</v>
      </c>
      <c r="G100" s="36" t="s">
        <v>130</v>
      </c>
      <c r="H100" s="5"/>
      <c r="J100" s="5">
        <f>J62+J64</f>
        <v>3773</v>
      </c>
      <c r="K100" s="36" t="s">
        <v>130</v>
      </c>
    </row>
    <row r="101" spans="7:11" ht="6" customHeight="1">
      <c r="G101" s="33"/>
      <c r="K101" s="33"/>
    </row>
    <row r="102" spans="3:11" ht="12.75">
      <c r="C102" s="4" t="s">
        <v>52</v>
      </c>
      <c r="F102" s="47" t="s">
        <v>163</v>
      </c>
      <c r="G102" s="46" t="s">
        <v>130</v>
      </c>
      <c r="H102" s="31"/>
      <c r="J102" s="47" t="str">
        <f>+F102</f>
        <v>N/A</v>
      </c>
      <c r="K102" s="46" t="s">
        <v>130</v>
      </c>
    </row>
    <row r="103" spans="7:11" ht="6" customHeight="1">
      <c r="G103" s="33"/>
      <c r="K103" s="33"/>
    </row>
    <row r="104" spans="2:11" ht="12.75">
      <c r="B104" s="4" t="s">
        <v>53</v>
      </c>
      <c r="C104" s="4" t="s">
        <v>54</v>
      </c>
      <c r="G104" s="33"/>
      <c r="K104" s="33"/>
    </row>
    <row r="105" spans="3:11" ht="12.75">
      <c r="C105" s="4" t="s">
        <v>68</v>
      </c>
      <c r="F105" s="5">
        <f>F100+F102</f>
        <v>3773</v>
      </c>
      <c r="G105" s="36" t="s">
        <v>130</v>
      </c>
      <c r="H105" s="5"/>
      <c r="J105" s="5">
        <f>J100+J102</f>
        <v>3773</v>
      </c>
      <c r="K105" s="36" t="s">
        <v>130</v>
      </c>
    </row>
    <row r="106" spans="7:11" ht="6" customHeight="1">
      <c r="G106" s="33"/>
      <c r="K106" s="33"/>
    </row>
    <row r="107" spans="2:11" ht="12.75">
      <c r="B107" s="4" t="s">
        <v>55</v>
      </c>
      <c r="C107" s="4" t="s">
        <v>56</v>
      </c>
      <c r="F107" s="29" t="s">
        <v>163</v>
      </c>
      <c r="G107" s="45" t="s">
        <v>130</v>
      </c>
      <c r="H107" s="28"/>
      <c r="I107" s="27"/>
      <c r="J107" s="45" t="str">
        <f>+F107</f>
        <v>N/A</v>
      </c>
      <c r="K107" s="45" t="s">
        <v>130</v>
      </c>
    </row>
    <row r="108" spans="6:11" ht="6" customHeight="1">
      <c r="F108" s="27"/>
      <c r="G108" s="51"/>
      <c r="H108" s="27"/>
      <c r="I108" s="27"/>
      <c r="J108" s="51"/>
      <c r="K108" s="51"/>
    </row>
    <row r="109" spans="3:11" ht="12.75">
      <c r="C109" s="4" t="s">
        <v>52</v>
      </c>
      <c r="F109" s="29" t="s">
        <v>163</v>
      </c>
      <c r="G109" s="45" t="s">
        <v>130</v>
      </c>
      <c r="H109" s="28"/>
      <c r="I109" s="27"/>
      <c r="J109" s="45" t="str">
        <f>+F109</f>
        <v>N/A</v>
      </c>
      <c r="K109" s="45" t="s">
        <v>130</v>
      </c>
    </row>
    <row r="110" spans="6:11" ht="6" customHeight="1">
      <c r="F110" s="27"/>
      <c r="G110" s="51"/>
      <c r="H110" s="27"/>
      <c r="I110" s="27"/>
      <c r="J110" s="51"/>
      <c r="K110" s="51"/>
    </row>
    <row r="111" spans="3:11" ht="12.75">
      <c r="C111" s="4" t="s">
        <v>57</v>
      </c>
      <c r="F111" s="27"/>
      <c r="G111" s="51"/>
      <c r="H111" s="27"/>
      <c r="I111" s="27"/>
      <c r="J111" s="51"/>
      <c r="K111" s="51"/>
    </row>
    <row r="112" spans="3:11" ht="12.75">
      <c r="C112" s="4" t="s">
        <v>58</v>
      </c>
      <c r="F112" s="64" t="s">
        <v>163</v>
      </c>
      <c r="G112" s="46" t="s">
        <v>130</v>
      </c>
      <c r="H112" s="31"/>
      <c r="I112" s="27"/>
      <c r="J112" s="46" t="str">
        <f>+F112</f>
        <v>N/A</v>
      </c>
      <c r="K112" s="46" t="s">
        <v>130</v>
      </c>
    </row>
    <row r="113" spans="7:11" ht="6" customHeight="1">
      <c r="G113" s="33"/>
      <c r="K113" s="33"/>
    </row>
    <row r="114" spans="2:11" ht="12.75">
      <c r="B114" s="4" t="s">
        <v>59</v>
      </c>
      <c r="C114" s="4" t="s">
        <v>60</v>
      </c>
      <c r="G114" s="33"/>
      <c r="K114" s="33"/>
    </row>
    <row r="115" spans="3:11" ht="12.75">
      <c r="C115" s="4" t="s">
        <v>69</v>
      </c>
      <c r="G115" s="33"/>
      <c r="K115" s="33"/>
    </row>
    <row r="116" spans="3:11" ht="13.5" thickBot="1">
      <c r="C116" s="4" t="s">
        <v>68</v>
      </c>
      <c r="F116" s="20">
        <f>SUM(F105:F112)</f>
        <v>3773</v>
      </c>
      <c r="G116" s="43" t="s">
        <v>130</v>
      </c>
      <c r="H116" s="30"/>
      <c r="J116" s="20">
        <f>SUM(J105:J112)</f>
        <v>3773</v>
      </c>
      <c r="K116" s="43" t="s">
        <v>130</v>
      </c>
    </row>
    <row r="117" ht="13.5" thickTop="1">
      <c r="G117" s="33"/>
    </row>
    <row r="118" ht="12.75">
      <c r="G118" s="33"/>
    </row>
    <row r="119" spans="1:7" ht="12.75">
      <c r="A119" s="4" t="s">
        <v>61</v>
      </c>
      <c r="B119" s="4" t="s">
        <v>18</v>
      </c>
      <c r="C119" s="4" t="s">
        <v>62</v>
      </c>
      <c r="G119" s="33"/>
    </row>
    <row r="120" spans="3:7" ht="12.75">
      <c r="C120" s="4" t="s">
        <v>70</v>
      </c>
      <c r="G120" s="33"/>
    </row>
    <row r="121" spans="3:7" ht="12.75">
      <c r="C121" s="4" t="s">
        <v>71</v>
      </c>
      <c r="G121" s="33"/>
    </row>
    <row r="122" ht="6" customHeight="1">
      <c r="G122" s="33"/>
    </row>
    <row r="123" spans="3:7" ht="12.75">
      <c r="C123" s="4" t="s">
        <v>161</v>
      </c>
      <c r="G123" s="33"/>
    </row>
    <row r="124" spans="3:11" ht="13.5" thickBot="1">
      <c r="C124" s="4" t="s">
        <v>162</v>
      </c>
      <c r="F124" s="78">
        <f>+F116/125000*100</f>
        <v>3.0183999999999997</v>
      </c>
      <c r="G124" s="43" t="s">
        <v>130</v>
      </c>
      <c r="J124" s="78">
        <f>+J116/125000*100</f>
        <v>3.0183999999999997</v>
      </c>
      <c r="K124" s="43" t="s">
        <v>130</v>
      </c>
    </row>
    <row r="125" spans="7:11" ht="6" customHeight="1" thickTop="1">
      <c r="G125" s="33"/>
      <c r="K125" s="33"/>
    </row>
    <row r="126" spans="7:11" ht="6" customHeight="1">
      <c r="G126" s="33"/>
      <c r="K126" s="33"/>
    </row>
    <row r="127" spans="3:11" ht="13.5" thickBot="1">
      <c r="C127" s="4" t="s">
        <v>128</v>
      </c>
      <c r="E127" s="62"/>
      <c r="F127" s="43" t="s">
        <v>163</v>
      </c>
      <c r="G127" s="43" t="s">
        <v>130</v>
      </c>
      <c r="J127" s="43" t="s">
        <v>163</v>
      </c>
      <c r="K127" s="43" t="s">
        <v>130</v>
      </c>
    </row>
    <row r="128" spans="3:11" ht="13.5" thickTop="1">
      <c r="C128" s="4"/>
      <c r="G128" s="33"/>
      <c r="K128" s="33"/>
    </row>
    <row r="129" spans="3:11" ht="12.75">
      <c r="C129" s="4"/>
      <c r="G129" s="33"/>
      <c r="K129" s="33"/>
    </row>
    <row r="130" spans="3:11" ht="12" customHeight="1">
      <c r="C130" s="4"/>
      <c r="F130" s="30"/>
      <c r="G130" s="30"/>
      <c r="J130" s="30"/>
      <c r="K130" s="30"/>
    </row>
    <row r="131" spans="3:11" ht="12" customHeight="1">
      <c r="C131" s="4"/>
      <c r="F131" s="30"/>
      <c r="G131" s="30"/>
      <c r="H131" s="30"/>
      <c r="J131" s="30"/>
      <c r="K131" s="30"/>
    </row>
    <row r="132" spans="3:11" ht="12" customHeight="1">
      <c r="C132" s="65" t="s">
        <v>134</v>
      </c>
      <c r="F132" s="30"/>
      <c r="G132" s="30"/>
      <c r="H132" s="30"/>
      <c r="J132" s="30"/>
      <c r="K132" s="30"/>
    </row>
    <row r="133" spans="3:11" ht="12" customHeight="1">
      <c r="C133" s="65" t="s">
        <v>182</v>
      </c>
      <c r="F133" s="30"/>
      <c r="G133" s="30"/>
      <c r="H133" s="30"/>
      <c r="J133" s="30"/>
      <c r="K133" s="30"/>
    </row>
    <row r="134" spans="3:11" ht="12" customHeight="1">
      <c r="C134" s="4"/>
      <c r="F134" s="30"/>
      <c r="G134" s="30"/>
      <c r="H134" s="30"/>
      <c r="J134" s="30"/>
      <c r="K134" s="30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>
      <c r="C559" s="4" t="s">
        <v>63</v>
      </c>
    </row>
    <row r="560" ht="12" customHeight="1"/>
    <row r="561" ht="12" customHeight="1">
      <c r="C561" s="4" t="s">
        <v>64</v>
      </c>
    </row>
    <row r="562" ht="12" customHeight="1"/>
    <row r="563" ht="12" customHeight="1">
      <c r="C563" s="4" t="s">
        <v>65</v>
      </c>
    </row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>
      <c r="A1416" s="4" t="s">
        <v>66</v>
      </c>
    </row>
    <row r="1417" ht="12" customHeight="1"/>
    <row r="1418" ht="12" customHeight="1">
      <c r="A1418" s="4" t="s">
        <v>63</v>
      </c>
    </row>
    <row r="1419" ht="12" customHeight="1"/>
    <row r="1420" ht="12" customHeight="1">
      <c r="A1420" s="4" t="s">
        <v>64</v>
      </c>
    </row>
    <row r="1421" ht="12" customHeight="1"/>
    <row r="1422" ht="12" customHeight="1">
      <c r="A1422" s="4" t="s">
        <v>67</v>
      </c>
    </row>
    <row r="1423" ht="12" customHeight="1">
      <c r="A1423" s="4" t="s">
        <v>66</v>
      </c>
    </row>
    <row r="1424" ht="12" customHeight="1"/>
    <row r="1425" ht="12" customHeight="1">
      <c r="A1425" s="4" t="s">
        <v>63</v>
      </c>
    </row>
    <row r="1426" ht="12" customHeight="1"/>
    <row r="1427" ht="12" customHeight="1">
      <c r="A1427" s="4" t="s">
        <v>64</v>
      </c>
    </row>
    <row r="1428" ht="12" customHeight="1"/>
    <row r="1429" ht="12" customHeight="1">
      <c r="A1429" s="4" t="s">
        <v>67</v>
      </c>
    </row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825" ht="12" customHeight="1"/>
    <row r="1827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</sheetData>
  <mergeCells count="2">
    <mergeCell ref="A5:M5"/>
    <mergeCell ref="A6:M6"/>
  </mergeCells>
  <printOptions/>
  <pageMargins left="0.51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Windows User</cp:lastModifiedBy>
  <cp:lastPrinted>1999-11-25T06:23:16Z</cp:lastPrinted>
  <dcterms:created xsi:type="dcterms:W3CDTF">1999-09-14T02:56:27Z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